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alutoin_a\Downloads\"/>
    </mc:Choice>
  </mc:AlternateContent>
  <xr:revisionPtr revIDLastSave="0" documentId="13_ncr:1_{609ED275-41F4-40F6-B1EF-18B51C3D1570}" xr6:coauthVersionLast="47" xr6:coauthVersionMax="47" xr10:uidLastSave="{00000000-0000-0000-0000-000000000000}"/>
  <bookViews>
    <workbookView xWindow="-28920" yWindow="-120" windowWidth="29040" windowHeight="15720" xr2:uid="{00000000-000D-0000-FFFF-FFFF00000000}"/>
  </bookViews>
  <sheets>
    <sheet name="Itsearviointi" sheetId="1" r:id="rId1"/>
    <sheet name="Strateginen yhteenveto" sheetId="2" r:id="rId2"/>
    <sheet name="Strategiatyökalu" sheetId="3" r:id="rId3"/>
    <sheet name="Ohje"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6" i="2" l="1"/>
  <c r="D26" i="2" s="1"/>
  <c r="A25" i="2"/>
  <c r="D25" i="2" s="1"/>
  <c r="A24" i="2"/>
  <c r="D24" i="2" s="1"/>
  <c r="A23" i="2"/>
  <c r="D23" i="2" s="1"/>
  <c r="A22" i="2"/>
  <c r="D22" i="2" s="1"/>
  <c r="D17" i="2"/>
  <c r="C17" i="2"/>
  <c r="B17" i="2"/>
  <c r="D16" i="2"/>
  <c r="C16" i="2"/>
  <c r="B16" i="2"/>
  <c r="D15" i="2"/>
  <c r="C15" i="2"/>
  <c r="B15" i="2"/>
  <c r="D14" i="2"/>
  <c r="C14" i="2"/>
  <c r="B14" i="2"/>
  <c r="E5" i="2"/>
  <c r="C5" i="2"/>
  <c r="A5" i="2"/>
  <c r="E27" i="1"/>
  <c r="E26" i="1"/>
  <c r="E25" i="1"/>
  <c r="E24" i="1"/>
  <c r="E23" i="1"/>
  <c r="E22" i="1"/>
  <c r="E21" i="1"/>
  <c r="E20" i="1"/>
  <c r="E19" i="1"/>
  <c r="E18" i="1"/>
  <c r="E17" i="1"/>
  <c r="E16" i="1"/>
  <c r="E15" i="1"/>
  <c r="E14" i="1"/>
  <c r="E13" i="1"/>
  <c r="E12" i="1"/>
  <c r="E11" i="1"/>
  <c r="E10" i="1"/>
  <c r="E9" i="1"/>
  <c r="E8" i="1"/>
  <c r="E16" i="2" l="1"/>
  <c r="E15" i="2"/>
  <c r="E17" i="2"/>
  <c r="F14" i="2"/>
  <c r="E14" i="2"/>
  <c r="F16" i="2"/>
  <c r="F17" i="2"/>
  <c r="F15" i="2"/>
  <c r="B24" i="2"/>
  <c r="C24" i="2"/>
  <c r="B22" i="2"/>
  <c r="B25" i="2"/>
  <c r="C22" i="2"/>
  <c r="C25" i="2"/>
  <c r="A9" i="2"/>
  <c r="B23" i="2"/>
  <c r="B26" i="2"/>
  <c r="C23" i="2"/>
  <c r="C2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OpenAI</author>
  </authors>
  <commentList>
    <comment ref="D7" authorId="0" shapeId="0" xr:uid="{00000000-0006-0000-0000-000001000000}">
      <text>
        <r>
          <rPr>
            <sz val="11"/>
            <color theme="1"/>
            <rFont val="Calibri"/>
            <family val="2"/>
            <scheme val="minor"/>
          </rPr>
          <t>Syöttösolu: valitse tila pudotusvalikosta.</t>
        </r>
      </text>
    </comment>
    <comment ref="F7" authorId="0" shapeId="0" xr:uid="{00000000-0006-0000-0000-000002000000}">
      <text>
        <r>
          <rPr>
            <sz val="11"/>
            <color theme="1"/>
            <rFont val="Calibri"/>
            <family val="2"/>
            <scheme val="minor"/>
          </rPr>
          <t>Syöttösolu: vastuuhenkilö, jos kohta ei ole kunnossa.</t>
        </r>
      </text>
    </comment>
    <comment ref="G7" authorId="0" shapeId="0" xr:uid="{00000000-0006-0000-0000-000003000000}">
      <text>
        <r>
          <rPr>
            <sz val="11"/>
            <color theme="1"/>
            <rFont val="Calibri"/>
            <family val="2"/>
            <scheme val="minor"/>
          </rPr>
          <t>Syöttösolu: määräaika korjaaville toimille.</t>
        </r>
      </text>
    </comment>
    <comment ref="H7" authorId="0" shapeId="0" xr:uid="{00000000-0006-0000-0000-000004000000}">
      <text>
        <r>
          <rPr>
            <sz val="11"/>
            <color theme="1"/>
            <rFont val="Calibri"/>
            <family val="2"/>
            <scheme val="minor"/>
          </rPr>
          <t>Syöttösolu: kirjaa päätös tai tarkempi toimenpide.</t>
        </r>
      </text>
    </comment>
  </commentList>
</comments>
</file>

<file path=xl/sharedStrings.xml><?xml version="1.0" encoding="utf-8"?>
<sst xmlns="http://schemas.openxmlformats.org/spreadsheetml/2006/main" count="161" uniqueCount="70">
  <si>
    <t>PK-yrityksen resilienssin itsearviointi</t>
  </si>
  <si>
    <t>Valitse jokaiselle väittämälle tila pudotusvalikosta. Kaikki keltaiset ja punaiset kohdat viedään keskusteluun.</t>
  </si>
  <si>
    <t>Käytössä ja todennettavissa</t>
  </si>
  <si>
    <t>Aloitettu, mutta ei vielä toimi johdonmukaisesti</t>
  </si>
  <si>
    <t>Puuttuu tai on liian epäselvä toimimaan häiriötilanteessa</t>
  </si>
  <si>
    <t>Osa-alue</t>
  </si>
  <si>
    <t>Nro</t>
  </si>
  <si>
    <t>Väittämä</t>
  </si>
  <si>
    <t>Tila</t>
  </si>
  <si>
    <t>Piste</t>
  </si>
  <si>
    <t>Määräaika</t>
  </si>
  <si>
    <t>Huomio / toimenpide</t>
  </si>
  <si>
    <t>Ennakointi</t>
  </si>
  <si>
    <t>Yrityksellä on kirjallinen kriisi- tai jatkuvuussuunnitelma, jonka johto on hyväksynyt.</t>
  </si>
  <si>
    <t/>
  </si>
  <si>
    <t>Yritys seuraa aktiivisesti toimintaympäristön muutoksia ja heikkoja signaaleja.</t>
  </si>
  <si>
    <t>Kriittisille toimittajille, palveluille ja kumppaneille on mietitty vaihtoehdot.</t>
  </si>
  <si>
    <t>Selviytyminen</t>
  </si>
  <si>
    <t>Häiriötilanteen päätösvastuut ja roolit ovat selkeät.</t>
  </si>
  <si>
    <t>Kyberturvallisuuden perusasiat ovat kunnossa.</t>
  </si>
  <si>
    <t>Kriittisiin tehtäviin on sovittu sijaiset tai varahenkilöt.</t>
  </si>
  <si>
    <t>Sopeutuminen</t>
  </si>
  <si>
    <t>Yleiset kyvykkyydet</t>
  </si>
  <si>
    <t>Yrityksen taloudellinen puskurikyky on arvioitu vähintään lyhyen aikavälin häiriöitä varten.</t>
  </si>
  <si>
    <t>Strateginen yhteenveto</t>
  </si>
  <si>
    <t>Johtoryhmän näkymä: missä kunnossa yrityksen resilienssi on nyt ja mihin kannattaa tarttua ensin.</t>
  </si>
  <si>
    <t>Kunnossa</t>
  </si>
  <si>
    <t>Osittain kunnossa</t>
  </si>
  <si>
    <t>Kehitettävä heti</t>
  </si>
  <si>
    <t>Valmiusindeksi</t>
  </si>
  <si>
    <t>Osa-aluekohtainen näkymä</t>
  </si>
  <si>
    <t>Osittain</t>
  </si>
  <si>
    <t>Indeksi</t>
  </si>
  <si>
    <t>Suositus</t>
  </si>
  <si>
    <t>Punaiset kohdat: keskustelulista</t>
  </si>
  <si>
    <t>Strateginen työpajakanvas</t>
  </si>
  <si>
    <t>1. Nykytila</t>
  </si>
  <si>
    <t>2. Suurimmat riskit</t>
  </si>
  <si>
    <t xml:space="preserve">Mitkä vahvuudet ovat jo vihreällä tasolla?
</t>
  </si>
  <si>
    <t xml:space="preserve">Mitkä punaiset kohdat voivat estää toimintaa kriisissä?
</t>
  </si>
  <si>
    <t>3. 90 päivän toimet</t>
  </si>
  <si>
    <t>4. Omistajuus ja rytmi</t>
  </si>
  <si>
    <t xml:space="preserve">Mitkä kolme asiaa korjataan ensin?
</t>
  </si>
  <si>
    <t xml:space="preserve">Kuka vastaa, millä aikataululla ja missä kokouksessa asiaa seurataan?
</t>
  </si>
  <si>
    <t>Toimenpide</t>
  </si>
  <si>
    <t>Vaikutus toimintakykyyn</t>
  </si>
  <si>
    <t>Vastuuhenkilö</t>
  </si>
  <si>
    <t>Seurantapäivä</t>
  </si>
  <si>
    <t>Näin käytät työkirjaa</t>
  </si>
  <si>
    <t>1. Avaa välilehti Itsearviointi ja valitse jokaiselle väittämälle tila pudotusvalikosta.</t>
  </si>
  <si>
    <t>3. Avaa välilehti Strateginen yhteenveto. Se näyttää automaattisesti kokonaiskuvan, osa-aluekohtaiset indeksit ja punaiset keskustelupisteet.</t>
  </si>
  <si>
    <t>5. Suositus: älkää etsikö täydellistä pistemäärää. Tärkeintä on tunnistaa ne kohdat, jotka voivat estää toimintaa kriisissä.</t>
  </si>
  <si>
    <t>Yrityksessä tiedetään mitä ensimmäisten tuntien aikana vakavassa häiriötilanteessa tehdään.</t>
  </si>
  <si>
    <t>2. Lisää vastuuhenkilö, määräaika ja toimenpide kaikkiin keltaisiin ja punaisiin kohtiin.</t>
  </si>
  <si>
    <t>4. Käyttäkää välilehteä Strategiatyökalu työpajassa päätösten, vastuiden ja toimenpiteiden kirjaamiseen.</t>
  </si>
  <si>
    <t>Käytä tätä sivua johtoryhmässä päätösten, vastuiden ja  toimenpiteiden kirjaamiseen.</t>
  </si>
  <si>
    <t>HUOM: Tämä itsearviointilomake ei ole tutkimuksessa validoitu mittari eikä tutkimukseen perustuva standardoitu arviointityökalu. Lomake on kehitetty käytännön keskustelun ja yritysten sisäisen kehittämisen tueksi. Itsearviointilomakkeessa käsitellyt osa-alueet – ennakointi, selviytyminen, sopeutuminen ja yleiset kyvykkyydet – perustuvat resilienssiä koskevaan tutkimuskirjallisuuteen sekä tutkimuksen havaintoihin siitä, millaisia valmiuksia yritykset pitävät tärkeinä kriiseihin varautumisessa. Lomakkeen tarkoituksena on auttaa yrityksiä jäsentämään omaa varautumistaan ja tunnistamaan mahdollisia kehittämiskohteita. Työkalua ei tule tulkita yrityksen kriisivalmiuden tieteellisenä mittarina. Sen tarkoitus on toimia keskustelun ja kehittämistyön tukena yrityksen sisällä.</t>
  </si>
  <si>
    <t>Suurimmat riskit ja häiriöskenaariot on tunnistettu.</t>
  </si>
  <si>
    <t>Suunnitelmia häiriötilanteiden varalle harjoitellaan tai testataan säännöllisesti.</t>
  </si>
  <si>
    <t>Viestintäpohjat eri sidosryhmille ovat valmiina.</t>
  </si>
  <si>
    <t>Häiriötilanteiden jälkeen yrityksessä tehdään aina jälkiarviointi.</t>
  </si>
  <si>
    <t>Yritys on mitannut, kuinka nopeasti toiminta ja tietojärjestelmät voidaan palauttaa häiriötilanteen jälkeen.</t>
  </si>
  <si>
    <t>Häiriötilanteiden jälkeen käydään tarvittaessa läpi myös yhteistyö tärkeimpien kumppaneiden kanssa.</t>
  </si>
  <si>
    <t>Johto on resursoinut varautumisen toimenpiteet.</t>
  </si>
  <si>
    <t>Henkilöstö on koulutettu toimimaan häiriötilanteissa.</t>
  </si>
  <si>
    <t>Energiaan, tietoliikenteeseen ja muihin kriittisiin perustoimintoihin liittyvät varmistukset on testattu.</t>
  </si>
  <si>
    <t>Kriittiset tiedot, yhteystiedot ja toimintaohjeet ovat saatavilla myös poikkeustilanteessa offline muodossa.</t>
  </si>
  <si>
    <t>Virheistä opitut asiat viedään käytäntöön prosesseissa.</t>
  </si>
  <si>
    <t>Kriisisuunnitelmaa päivitetään säännöllisesti.</t>
  </si>
  <si>
    <t>Tulkitse näin: punaiset kohdat ovat suoria keskustelupisteitä. Keltaiset kohdat tarvitsevat vastuuhenkilön ja aikataulun.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</si>
</sst>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8"/>
      <color rgb="FF233F7A"/>
      <name val="Calibri"/>
    </font>
    <font>
      <b/>
      <sz val="11"/>
      <name val="Calibri"/>
    </font>
    <font>
      <b/>
      <sz val="11"/>
      <color rgb="FFFFFFFF"/>
      <name val="Calibri"/>
    </font>
    <font>
      <sz val="11"/>
      <color rgb="FF0000FF"/>
      <name val="Calibri"/>
    </font>
    <font>
      <b/>
      <sz val="24"/>
      <color rgb="FF233F7A"/>
      <name val="Calibri"/>
    </font>
    <font>
      <b/>
      <sz val="11"/>
      <color rgb="FF233F7A"/>
      <name val="Calibri"/>
    </font>
    <font>
      <b/>
      <sz val="16"/>
      <color rgb="FF233F7A"/>
      <name val="Calibri"/>
    </font>
    <font>
      <sz val="11"/>
      <color theme="1"/>
      <name val="Calibri"/>
      <family val="2"/>
      <scheme val="minor"/>
    </font>
    <font>
      <b/>
      <sz val="11"/>
      <color rgb="FFFFFFFF"/>
      <name val="Calibri"/>
      <family val="2"/>
    </font>
    <font>
      <b/>
      <sz val="11"/>
      <name val="Calibri"/>
      <family val="2"/>
    </font>
    <font>
      <b/>
      <sz val="11"/>
      <color rgb="FF233F7A"/>
      <name val="Calibri"/>
      <family val="2"/>
    </font>
  </fonts>
  <fills count="10">
    <fill>
      <patternFill patternType="none"/>
    </fill>
    <fill>
      <patternFill patternType="gray125"/>
    </fill>
    <fill>
      <patternFill patternType="solid">
        <fgColor rgb="FFD9EAD3"/>
      </patternFill>
    </fill>
    <fill>
      <patternFill patternType="solid">
        <fgColor rgb="FFF8FAFD"/>
      </patternFill>
    </fill>
    <fill>
      <patternFill patternType="solid">
        <fgColor rgb="FFFFF2CC"/>
      </patternFill>
    </fill>
    <fill>
      <patternFill patternType="solid">
        <fgColor rgb="FFF4CCCC"/>
      </patternFill>
    </fill>
    <fill>
      <patternFill patternType="solid">
        <fgColor rgb="FF233F7A"/>
      </patternFill>
    </fill>
    <fill>
      <patternFill patternType="solid">
        <fgColor rgb="FFEAF0FB"/>
      </patternFill>
    </fill>
    <fill>
      <patternFill patternType="solid">
        <fgColor rgb="FFDCE6F1"/>
      </patternFill>
    </fill>
    <fill>
      <patternFill patternType="solid">
        <fgColor rgb="FFFFFF00"/>
        <bgColor indexed="64"/>
      </patternFill>
    </fill>
  </fills>
  <borders count="4">
    <border>
      <left/>
      <right/>
      <top/>
      <bottom/>
      <diagonal/>
    </border>
    <border>
      <left style="thin">
        <color rgb="FFC8D1DF"/>
      </left>
      <right style="thin">
        <color rgb="FFC8D1DF"/>
      </right>
      <top style="thin">
        <color rgb="FFC8D1DF"/>
      </top>
      <bottom style="thin">
        <color rgb="FFC8D1DF"/>
      </bottom>
      <diagonal/>
    </border>
    <border>
      <left style="thin">
        <color rgb="FFC8D1DF"/>
      </left>
      <right/>
      <top style="thin">
        <color rgb="FFC8D1DF"/>
      </top>
      <bottom style="thin">
        <color rgb="FFC8D1DF"/>
      </bottom>
      <diagonal/>
    </border>
    <border>
      <left/>
      <right style="thin">
        <color rgb="FFC8D1DF"/>
      </right>
      <top style="thin">
        <color rgb="FFC8D1DF"/>
      </top>
      <bottom style="thin">
        <color rgb="FFC8D1DF"/>
      </bottom>
      <diagonal/>
    </border>
  </borders>
  <cellStyleXfs count="2">
    <xf numFmtId="0" fontId="0" fillId="0" borderId="0"/>
    <xf numFmtId="0" fontId="8" fillId="0" borderId="0"/>
  </cellStyleXfs>
  <cellXfs count="38">
    <xf numFmtId="0" fontId="0" fillId="0" borderId="0" xfId="0"/>
    <xf numFmtId="0" fontId="3" fillId="6" borderId="1" xfId="1" applyFont="1" applyFill="1" applyBorder="1" applyAlignment="1">
      <alignment horizontal="center"/>
    </xf>
    <xf numFmtId="0" fontId="0" fillId="0" borderId="1" xfId="1" applyFont="1" applyBorder="1" applyAlignment="1">
      <alignment vertical="top" wrapText="1"/>
    </xf>
    <xf numFmtId="0" fontId="0" fillId="0" borderId="1" xfId="1" applyFont="1" applyBorder="1" applyAlignment="1">
      <alignment horizontal="center" vertical="center"/>
    </xf>
    <xf numFmtId="0" fontId="4" fillId="0" borderId="1" xfId="1" applyFont="1" applyBorder="1" applyAlignment="1">
      <alignment vertical="top" wrapText="1"/>
    </xf>
    <xf numFmtId="0" fontId="6" fillId="0" borderId="0" xfId="1" applyFont="1"/>
    <xf numFmtId="0" fontId="0" fillId="0" borderId="1" xfId="1" applyFont="1" applyBorder="1" applyAlignment="1">
      <alignment wrapText="1"/>
    </xf>
    <xf numFmtId="9" fontId="0" fillId="0" borderId="1" xfId="1" applyNumberFormat="1" applyFont="1" applyBorder="1" applyAlignment="1">
      <alignment wrapText="1"/>
    </xf>
    <xf numFmtId="0" fontId="6" fillId="8" borderId="1" xfId="1" applyFont="1" applyFill="1" applyBorder="1"/>
    <xf numFmtId="0" fontId="0" fillId="0" borderId="1" xfId="1" applyFont="1" applyBorder="1" applyAlignment="1">
      <alignment vertical="top"/>
    </xf>
    <xf numFmtId="0" fontId="7" fillId="0" borderId="0" xfId="1" applyFont="1"/>
    <xf numFmtId="0" fontId="0" fillId="0" borderId="0" xfId="1" applyFont="1" applyAlignment="1">
      <alignment wrapText="1"/>
    </xf>
    <xf numFmtId="0" fontId="9" fillId="6" borderId="1" xfId="1" applyFont="1" applyFill="1" applyBorder="1" applyAlignment="1">
      <alignment horizontal="center"/>
    </xf>
    <xf numFmtId="0" fontId="11" fillId="8" borderId="1" xfId="1" applyFont="1" applyFill="1" applyBorder="1"/>
    <xf numFmtId="0" fontId="0" fillId="0" borderId="0" xfId="0" applyAlignment="1">
      <alignment wrapText="1"/>
    </xf>
    <xf numFmtId="0" fontId="0" fillId="9" borderId="0" xfId="0" applyFill="1" applyAlignment="1">
      <alignment wrapText="1"/>
    </xf>
    <xf numFmtId="0" fontId="1" fillId="0" borderId="0" xfId="1" applyFont="1" applyAlignment="1">
      <alignment horizontal="left"/>
    </xf>
    <xf numFmtId="0" fontId="0" fillId="0" borderId="0" xfId="0" applyAlignment="1">
      <alignment horizontal="left"/>
    </xf>
    <xf numFmtId="0" fontId="10" fillId="4" borderId="1" xfId="1" applyFont="1" applyFill="1" applyBorder="1" applyAlignment="1">
      <alignment horizontal="center"/>
    </xf>
    <xf numFmtId="0" fontId="0" fillId="0" borderId="1" xfId="1" applyFont="1" applyBorder="1"/>
    <xf numFmtId="0" fontId="10" fillId="2" borderId="1" xfId="1" applyFont="1" applyFill="1" applyBorder="1" applyAlignment="1">
      <alignment horizontal="center"/>
    </xf>
    <xf numFmtId="0" fontId="10" fillId="5" borderId="1" xfId="1" applyFont="1" applyFill="1" applyBorder="1" applyAlignment="1">
      <alignment horizontal="center"/>
    </xf>
    <xf numFmtId="0" fontId="0" fillId="0" borderId="0" xfId="1" applyFont="1" applyAlignment="1">
      <alignment horizontal="left"/>
    </xf>
    <xf numFmtId="0" fontId="0" fillId="3" borderId="1" xfId="1" applyFont="1" applyFill="1" applyBorder="1" applyAlignment="1">
      <alignment horizontal="center" wrapText="1"/>
    </xf>
    <xf numFmtId="0" fontId="0" fillId="3" borderId="2" xfId="1" applyFont="1" applyFill="1" applyBorder="1" applyAlignment="1">
      <alignment horizontal="center" wrapText="1"/>
    </xf>
    <xf numFmtId="0" fontId="0" fillId="0" borderId="3" xfId="1" applyFont="1" applyBorder="1"/>
    <xf numFmtId="0" fontId="0" fillId="3" borderId="1" xfId="1" applyFont="1" applyFill="1" applyBorder="1" applyAlignment="1">
      <alignment vertical="center" wrapText="1"/>
    </xf>
    <xf numFmtId="0" fontId="2" fillId="7" borderId="1" xfId="1" applyFont="1" applyFill="1" applyBorder="1" applyAlignment="1">
      <alignment horizontal="center"/>
    </xf>
    <xf numFmtId="9" fontId="5" fillId="3" borderId="1" xfId="1" applyNumberFormat="1" applyFont="1" applyFill="1" applyBorder="1" applyAlignment="1">
      <alignment horizontal="center" vertical="center"/>
    </xf>
    <xf numFmtId="0" fontId="2" fillId="4" borderId="1" xfId="1" applyFont="1" applyFill="1" applyBorder="1" applyAlignment="1">
      <alignment horizontal="center"/>
    </xf>
    <xf numFmtId="0" fontId="2" fillId="2" borderId="1" xfId="1" applyFont="1" applyFill="1" applyBorder="1" applyAlignment="1">
      <alignment horizontal="center"/>
    </xf>
    <xf numFmtId="0" fontId="0" fillId="0" borderId="0" xfId="1" applyFont="1" applyAlignment="1">
      <alignment horizontal="center"/>
    </xf>
    <xf numFmtId="0" fontId="0" fillId="0" borderId="0" xfId="0"/>
    <xf numFmtId="0" fontId="2" fillId="5" borderId="1" xfId="1" applyFont="1" applyFill="1" applyBorder="1" applyAlignment="1">
      <alignment horizontal="center"/>
    </xf>
    <xf numFmtId="0" fontId="1" fillId="0" borderId="0" xfId="1" applyFont="1" applyAlignment="1">
      <alignment horizontal="center"/>
    </xf>
    <xf numFmtId="1" fontId="5" fillId="3" borderId="1" xfId="1" applyNumberFormat="1" applyFont="1" applyFill="1" applyBorder="1" applyAlignment="1">
      <alignment horizontal="center" vertical="center"/>
    </xf>
    <xf numFmtId="0" fontId="0" fillId="3" borderId="1" xfId="1" applyFont="1" applyFill="1" applyBorder="1" applyAlignment="1">
      <alignment vertical="top" wrapText="1"/>
    </xf>
    <xf numFmtId="0" fontId="3" fillId="6" borderId="1" xfId="1" applyFont="1" applyFill="1" applyBorder="1" applyAlignment="1">
      <alignment horizontal="left"/>
    </xf>
  </cellXfs>
  <cellStyles count="2">
    <cellStyle name="Normaali" xfId="0" builtinId="0"/>
    <cellStyle name="Normal" xfId="1" xr:uid="{00000000-0005-0000-0000-000000000000}"/>
  </cellStyles>
  <dxfs count="3">
    <dxf>
      <fill>
        <patternFill>
          <bgColor rgb="FFF4CCCC"/>
        </patternFill>
      </fill>
    </dxf>
    <dxf>
      <fill>
        <patternFill>
          <bgColor rgb="FFFFF2CC"/>
        </patternFill>
      </fill>
    </dxf>
    <dxf>
      <fill>
        <patternFill>
          <bgColor rgb="FFD9EAD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190500</xdr:colOff>
      <xdr:row>23</xdr:row>
      <xdr:rowOff>9525</xdr:rowOff>
    </xdr:to>
    <xdr:sp macro="" textlink="">
      <xdr:nvSpPr>
        <xdr:cNvPr id="1029" name="Text Box 5" hidden="1">
          <a:extLst>
            <a:ext uri="{FF2B5EF4-FFF2-40B4-BE49-F238E27FC236}">
              <a16:creationId xmlns:a16="http://schemas.microsoft.com/office/drawing/2014/main" id="{71EFBFC7-848A-B1E8-6B9C-88C0161D4634}"/>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190500</xdr:colOff>
      <xdr:row>23</xdr:row>
      <xdr:rowOff>9525</xdr:rowOff>
    </xdr:to>
    <xdr:sp macro="" textlink="">
      <xdr:nvSpPr>
        <xdr:cNvPr id="2" name="AutoShape 5">
          <a:extLst>
            <a:ext uri="{FF2B5EF4-FFF2-40B4-BE49-F238E27FC236}">
              <a16:creationId xmlns:a16="http://schemas.microsoft.com/office/drawing/2014/main" id="{44E23933-7706-5226-74A7-89A52514D4AF}"/>
            </a:ext>
          </a:extLst>
        </xdr:cNvPr>
        <xdr:cNvSpPr>
          <a:spLocks noChangeArrowheads="1"/>
        </xdr:cNvSpPr>
      </xdr:nvSpPr>
      <xdr:spPr bwMode="auto">
        <a:xfrm>
          <a:off x="0" y="0"/>
          <a:ext cx="12011025" cy="9525000"/>
        </a:xfrm>
        <a:custGeom>
          <a:avLst/>
          <a:gdLst/>
          <a:ahLst/>
          <a:cxnLst/>
          <a:rect l="0" t="0" r="0" b="0"/>
          <a:pathLst/>
        </a:custGeom>
        <a:solidFill>
          <a:srgbClr val="FFFFFF"/>
        </a:solidFill>
        <a:ln w="9525">
          <a:solidFill>
            <a:srgbClr val="000000"/>
          </a:solidFill>
          <a:round/>
          <a:headEnd/>
          <a:tailEnd/>
        </a:ln>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ArviointiData" displayName="ArviointiData" ref="A7:H27">
  <tableColumns count="8">
    <tableColumn id="1" xr3:uid="{00000000-0010-0000-0000-000001000000}" name="Osa-alue"/>
    <tableColumn id="2" xr3:uid="{00000000-0010-0000-0000-000002000000}" name="Nro"/>
    <tableColumn id="3" xr3:uid="{00000000-0010-0000-0000-000003000000}" name="Väittämä"/>
    <tableColumn id="4" xr3:uid="{00000000-0010-0000-0000-000004000000}" name="Tila"/>
    <tableColumn id="5" xr3:uid="{00000000-0010-0000-0000-000005000000}" name="Piste"/>
    <tableColumn id="6" xr3:uid="{00000000-0010-0000-0000-000006000000}" name="Vastuuhenkilö"/>
    <tableColumn id="7" xr3:uid="{00000000-0010-0000-0000-000007000000}" name="Määräaika"/>
    <tableColumn id="8" xr3:uid="{00000000-0010-0000-0000-000008000000}" name="Huomio / toimenpide"/>
  </tableColumns>
  <tableStyleInfo name="TableStyleMedium2" showFirstColumn="0" showLastColumn="0" showRowStripes="0"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a:ea typeface="Calibri"/>
        <a:cs typeface="Calibri"/>
      </a:majorFont>
      <a:minorFont>
        <a:latin typeface="Calibri"/>
        <a:ea typeface="Calibri"/>
        <a:cs typeface="Calibri"/>
      </a:minorFont>
    </a:fontScheme>
    <a:fmtScheme name="Office">
      <a:fillStyleLst>
        <a:solidFill>
          <a:schemeClr val="phClr"/>
        </a:solidFill>
        <a:solidFill>
          <a:schemeClr val="dk1"/>
        </a:solidFill>
        <a:solidFill>
          <a:schemeClr val="accent1"/>
        </a:soli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7"/>
  <sheetViews>
    <sheetView showGridLines="0" tabSelected="1" zoomScaleNormal="100" workbookViewId="0">
      <selection activeCell="D8" sqref="D8"/>
    </sheetView>
  </sheetViews>
  <sheetFormatPr defaultRowHeight="15" x14ac:dyDescent="0.25"/>
  <cols>
    <col min="1" max="1" width="18" customWidth="1"/>
    <col min="2" max="2" width="7.85546875" customWidth="1"/>
    <col min="3" max="3" width="66" customWidth="1"/>
    <col min="4" max="4" width="26.7109375" customWidth="1"/>
    <col min="5" max="5" width="10" customWidth="1"/>
    <col min="6" max="6" width="48.7109375" customWidth="1"/>
    <col min="7" max="7" width="20.140625" customWidth="1"/>
    <col min="8" max="8" width="76.85546875" customWidth="1"/>
  </cols>
  <sheetData>
    <row r="1" spans="1:8" ht="23.25" x14ac:dyDescent="0.35">
      <c r="A1" s="16" t="s">
        <v>0</v>
      </c>
      <c r="B1" s="17"/>
      <c r="C1" s="17"/>
      <c r="D1" s="17"/>
      <c r="E1" s="17"/>
      <c r="F1" s="17"/>
      <c r="G1" s="17"/>
      <c r="H1" s="17"/>
    </row>
    <row r="2" spans="1:8" x14ac:dyDescent="0.25">
      <c r="A2" s="22" t="s">
        <v>1</v>
      </c>
      <c r="B2" s="17"/>
      <c r="C2" s="17"/>
      <c r="D2" s="17"/>
      <c r="E2" s="17"/>
      <c r="F2" s="17"/>
      <c r="G2" s="17"/>
      <c r="H2" s="17"/>
    </row>
    <row r="4" spans="1:8" x14ac:dyDescent="0.25">
      <c r="A4" s="20" t="s">
        <v>26</v>
      </c>
      <c r="B4" s="19"/>
      <c r="C4" s="18" t="s">
        <v>27</v>
      </c>
      <c r="D4" s="19"/>
      <c r="E4" s="21" t="s">
        <v>28</v>
      </c>
      <c r="F4" s="19"/>
    </row>
    <row r="5" spans="1:8" x14ac:dyDescent="0.25">
      <c r="A5" s="23" t="s">
        <v>2</v>
      </c>
      <c r="B5" s="19"/>
      <c r="C5" s="23" t="s">
        <v>3</v>
      </c>
      <c r="D5" s="19"/>
      <c r="E5" s="24" t="s">
        <v>4</v>
      </c>
      <c r="F5" s="25"/>
    </row>
    <row r="7" spans="1:8" x14ac:dyDescent="0.25">
      <c r="A7" s="1" t="s">
        <v>5</v>
      </c>
      <c r="B7" s="1" t="s">
        <v>6</v>
      </c>
      <c r="C7" s="1" t="s">
        <v>7</v>
      </c>
      <c r="D7" s="1" t="s">
        <v>8</v>
      </c>
      <c r="E7" s="1" t="s">
        <v>9</v>
      </c>
      <c r="F7" s="12" t="s">
        <v>46</v>
      </c>
      <c r="G7" s="12" t="s">
        <v>10</v>
      </c>
      <c r="H7" s="1" t="s">
        <v>11</v>
      </c>
    </row>
    <row r="8" spans="1:8" ht="39.950000000000003" customHeight="1" x14ac:dyDescent="0.25">
      <c r="A8" s="2" t="s">
        <v>12</v>
      </c>
      <c r="B8" s="3">
        <v>1</v>
      </c>
      <c r="C8" s="2" t="s">
        <v>13</v>
      </c>
      <c r="D8" s="4"/>
      <c r="E8" s="2" t="str">
        <f t="shared" ref="E8:E27" si="0">IF(D8="Kunnossa",2,IF(D8="Osittain kunnossa",1,IF(D8="Kehitettävä heti",0,"")))</f>
        <v/>
      </c>
      <c r="F8" s="4" t="s">
        <v>14</v>
      </c>
      <c r="G8" s="4" t="s">
        <v>14</v>
      </c>
      <c r="H8" s="4" t="s">
        <v>14</v>
      </c>
    </row>
    <row r="9" spans="1:8" ht="39.950000000000003" customHeight="1" x14ac:dyDescent="0.25">
      <c r="A9" s="2" t="s">
        <v>12</v>
      </c>
      <c r="B9" s="3">
        <v>2</v>
      </c>
      <c r="C9" s="2" t="s">
        <v>57</v>
      </c>
      <c r="D9" s="4"/>
      <c r="E9" s="2" t="str">
        <f t="shared" si="0"/>
        <v/>
      </c>
      <c r="F9" s="4" t="s">
        <v>14</v>
      </c>
      <c r="G9" s="4" t="s">
        <v>14</v>
      </c>
      <c r="H9" s="4" t="s">
        <v>14</v>
      </c>
    </row>
    <row r="10" spans="1:8" ht="39.950000000000003" customHeight="1" x14ac:dyDescent="0.25">
      <c r="A10" s="2" t="s">
        <v>12</v>
      </c>
      <c r="B10" s="3">
        <v>3</v>
      </c>
      <c r="C10" s="2" t="s">
        <v>15</v>
      </c>
      <c r="D10" s="4"/>
      <c r="E10" s="2" t="str">
        <f t="shared" si="0"/>
        <v/>
      </c>
      <c r="F10" s="4" t="s">
        <v>14</v>
      </c>
      <c r="G10" s="4" t="s">
        <v>14</v>
      </c>
      <c r="H10" s="4" t="s">
        <v>14</v>
      </c>
    </row>
    <row r="11" spans="1:8" ht="39.950000000000003" customHeight="1" x14ac:dyDescent="0.25">
      <c r="A11" s="2" t="s">
        <v>12</v>
      </c>
      <c r="B11" s="3">
        <v>4</v>
      </c>
      <c r="C11" s="2" t="s">
        <v>16</v>
      </c>
      <c r="D11" s="4"/>
      <c r="E11" s="2" t="str">
        <f t="shared" si="0"/>
        <v/>
      </c>
      <c r="F11" s="4" t="s">
        <v>14</v>
      </c>
      <c r="G11" s="4" t="s">
        <v>14</v>
      </c>
      <c r="H11" s="4" t="s">
        <v>14</v>
      </c>
    </row>
    <row r="12" spans="1:8" ht="39.950000000000003" customHeight="1" x14ac:dyDescent="0.25">
      <c r="A12" s="2" t="s">
        <v>12</v>
      </c>
      <c r="B12" s="3">
        <v>5</v>
      </c>
      <c r="C12" s="2" t="s">
        <v>58</v>
      </c>
      <c r="D12" s="4"/>
      <c r="E12" s="2" t="str">
        <f t="shared" si="0"/>
        <v/>
      </c>
      <c r="F12" s="4" t="s">
        <v>14</v>
      </c>
      <c r="G12" s="4" t="s">
        <v>14</v>
      </c>
      <c r="H12" s="4" t="s">
        <v>14</v>
      </c>
    </row>
    <row r="13" spans="1:8" ht="39.950000000000003" customHeight="1" x14ac:dyDescent="0.25">
      <c r="A13" s="2" t="s">
        <v>17</v>
      </c>
      <c r="B13" s="3">
        <v>6</v>
      </c>
      <c r="C13" s="2" t="s">
        <v>18</v>
      </c>
      <c r="D13" s="4"/>
      <c r="E13" s="2" t="str">
        <f t="shared" si="0"/>
        <v/>
      </c>
      <c r="F13" s="4" t="s">
        <v>14</v>
      </c>
      <c r="G13" s="4" t="s">
        <v>14</v>
      </c>
      <c r="H13" s="4" t="s">
        <v>14</v>
      </c>
    </row>
    <row r="14" spans="1:8" ht="39.950000000000003" customHeight="1" x14ac:dyDescent="0.25">
      <c r="A14" s="2" t="s">
        <v>17</v>
      </c>
      <c r="B14" s="3">
        <v>7</v>
      </c>
      <c r="C14" s="2" t="s">
        <v>52</v>
      </c>
      <c r="D14" s="4"/>
      <c r="E14" s="2" t="str">
        <f t="shared" si="0"/>
        <v/>
      </c>
      <c r="F14" s="4" t="s">
        <v>14</v>
      </c>
      <c r="G14" s="4" t="s">
        <v>14</v>
      </c>
      <c r="H14" s="4" t="s">
        <v>14</v>
      </c>
    </row>
    <row r="15" spans="1:8" ht="39.950000000000003" customHeight="1" x14ac:dyDescent="0.25">
      <c r="A15" s="2" t="s">
        <v>17</v>
      </c>
      <c r="B15" s="3">
        <v>8</v>
      </c>
      <c r="C15" s="2" t="s">
        <v>59</v>
      </c>
      <c r="D15" s="4"/>
      <c r="E15" s="2" t="str">
        <f t="shared" si="0"/>
        <v/>
      </c>
      <c r="F15" s="4" t="s">
        <v>14</v>
      </c>
      <c r="G15" s="4" t="s">
        <v>14</v>
      </c>
      <c r="H15" s="4" t="s">
        <v>14</v>
      </c>
    </row>
    <row r="16" spans="1:8" ht="39.950000000000003" customHeight="1" x14ac:dyDescent="0.25">
      <c r="A16" s="2" t="s">
        <v>17</v>
      </c>
      <c r="B16" s="3">
        <v>9</v>
      </c>
      <c r="C16" s="2" t="s">
        <v>19</v>
      </c>
      <c r="D16" s="4"/>
      <c r="E16" s="2" t="str">
        <f t="shared" si="0"/>
        <v/>
      </c>
      <c r="F16" s="4" t="s">
        <v>14</v>
      </c>
      <c r="G16" s="4" t="s">
        <v>14</v>
      </c>
      <c r="H16" s="4" t="s">
        <v>14</v>
      </c>
    </row>
    <row r="17" spans="1:8" ht="39.950000000000003" customHeight="1" x14ac:dyDescent="0.25">
      <c r="A17" s="2" t="s">
        <v>17</v>
      </c>
      <c r="B17" s="3">
        <v>10</v>
      </c>
      <c r="C17" s="2" t="s">
        <v>20</v>
      </c>
      <c r="D17" s="4"/>
      <c r="E17" s="2" t="str">
        <f t="shared" si="0"/>
        <v/>
      </c>
      <c r="F17" s="4" t="s">
        <v>14</v>
      </c>
      <c r="G17" s="4" t="s">
        <v>14</v>
      </c>
      <c r="H17" s="4" t="s">
        <v>14</v>
      </c>
    </row>
    <row r="18" spans="1:8" ht="39.950000000000003" customHeight="1" x14ac:dyDescent="0.25">
      <c r="A18" s="2" t="s">
        <v>21</v>
      </c>
      <c r="B18" s="3">
        <v>11</v>
      </c>
      <c r="C18" s="2" t="s">
        <v>60</v>
      </c>
      <c r="D18" s="4"/>
      <c r="E18" s="2" t="str">
        <f t="shared" si="0"/>
        <v/>
      </c>
      <c r="F18" s="4" t="s">
        <v>14</v>
      </c>
      <c r="G18" s="4" t="s">
        <v>14</v>
      </c>
      <c r="H18" s="4" t="s">
        <v>14</v>
      </c>
    </row>
    <row r="19" spans="1:8" ht="39.950000000000003" customHeight="1" x14ac:dyDescent="0.25">
      <c r="A19" s="2" t="s">
        <v>21</v>
      </c>
      <c r="B19" s="3">
        <v>12</v>
      </c>
      <c r="C19" s="2" t="s">
        <v>67</v>
      </c>
      <c r="D19" s="4"/>
      <c r="E19" s="2" t="str">
        <f t="shared" si="0"/>
        <v/>
      </c>
      <c r="F19" s="4" t="s">
        <v>14</v>
      </c>
      <c r="G19" s="4" t="s">
        <v>14</v>
      </c>
      <c r="H19" s="4" t="s">
        <v>14</v>
      </c>
    </row>
    <row r="20" spans="1:8" ht="39.950000000000003" customHeight="1" x14ac:dyDescent="0.25">
      <c r="A20" s="2" t="s">
        <v>21</v>
      </c>
      <c r="B20" s="3">
        <v>13</v>
      </c>
      <c r="C20" s="2" t="s">
        <v>68</v>
      </c>
      <c r="D20" s="4"/>
      <c r="E20" s="2" t="str">
        <f t="shared" si="0"/>
        <v/>
      </c>
      <c r="F20" s="4" t="s">
        <v>14</v>
      </c>
      <c r="G20" s="4" t="s">
        <v>14</v>
      </c>
      <c r="H20" s="4" t="s">
        <v>14</v>
      </c>
    </row>
    <row r="21" spans="1:8" ht="39.950000000000003" customHeight="1" x14ac:dyDescent="0.25">
      <c r="A21" s="2" t="s">
        <v>21</v>
      </c>
      <c r="B21" s="3">
        <v>14</v>
      </c>
      <c r="C21" s="2" t="s">
        <v>61</v>
      </c>
      <c r="D21" s="4"/>
      <c r="E21" s="2" t="str">
        <f t="shared" si="0"/>
        <v/>
      </c>
      <c r="F21" s="4" t="s">
        <v>14</v>
      </c>
      <c r="G21" s="4" t="s">
        <v>14</v>
      </c>
      <c r="H21" s="4" t="s">
        <v>14</v>
      </c>
    </row>
    <row r="22" spans="1:8" ht="39.950000000000003" customHeight="1" x14ac:dyDescent="0.25">
      <c r="A22" s="2" t="s">
        <v>21</v>
      </c>
      <c r="B22" s="3">
        <v>15</v>
      </c>
      <c r="C22" s="2" t="s">
        <v>62</v>
      </c>
      <c r="D22" s="4"/>
      <c r="E22" s="2" t="str">
        <f t="shared" si="0"/>
        <v/>
      </c>
      <c r="F22" s="4" t="s">
        <v>14</v>
      </c>
      <c r="G22" s="4" t="s">
        <v>14</v>
      </c>
      <c r="H22" s="4" t="s">
        <v>14</v>
      </c>
    </row>
    <row r="23" spans="1:8" ht="39.950000000000003" customHeight="1" x14ac:dyDescent="0.25">
      <c r="A23" s="2" t="s">
        <v>22</v>
      </c>
      <c r="B23" s="3">
        <v>16</v>
      </c>
      <c r="C23" s="2" t="s">
        <v>63</v>
      </c>
      <c r="D23" s="4"/>
      <c r="E23" s="2" t="str">
        <f t="shared" si="0"/>
        <v/>
      </c>
      <c r="F23" s="4" t="s">
        <v>14</v>
      </c>
      <c r="G23" s="4" t="s">
        <v>14</v>
      </c>
      <c r="H23" s="4" t="s">
        <v>14</v>
      </c>
    </row>
    <row r="24" spans="1:8" ht="39.950000000000003" customHeight="1" x14ac:dyDescent="0.25">
      <c r="A24" s="2" t="s">
        <v>22</v>
      </c>
      <c r="B24" s="3">
        <v>17</v>
      </c>
      <c r="C24" s="2" t="s">
        <v>64</v>
      </c>
      <c r="D24" s="4"/>
      <c r="E24" s="2" t="str">
        <f t="shared" si="0"/>
        <v/>
      </c>
      <c r="F24" s="4" t="s">
        <v>14</v>
      </c>
      <c r="G24" s="4" t="s">
        <v>14</v>
      </c>
      <c r="H24" s="4" t="s">
        <v>14</v>
      </c>
    </row>
    <row r="25" spans="1:8" ht="39.950000000000003" customHeight="1" x14ac:dyDescent="0.25">
      <c r="A25" s="2" t="s">
        <v>22</v>
      </c>
      <c r="B25" s="3">
        <v>18</v>
      </c>
      <c r="C25" s="2" t="s">
        <v>65</v>
      </c>
      <c r="D25" s="4"/>
      <c r="E25" s="2" t="str">
        <f t="shared" si="0"/>
        <v/>
      </c>
      <c r="F25" s="4" t="s">
        <v>14</v>
      </c>
      <c r="G25" s="4" t="s">
        <v>14</v>
      </c>
      <c r="H25" s="4" t="s">
        <v>14</v>
      </c>
    </row>
    <row r="26" spans="1:8" ht="39.950000000000003" customHeight="1" x14ac:dyDescent="0.25">
      <c r="A26" s="2" t="s">
        <v>22</v>
      </c>
      <c r="B26" s="3">
        <v>19</v>
      </c>
      <c r="C26" s="2" t="s">
        <v>23</v>
      </c>
      <c r="D26" s="4"/>
      <c r="E26" s="2" t="str">
        <f t="shared" si="0"/>
        <v/>
      </c>
      <c r="F26" s="4" t="s">
        <v>14</v>
      </c>
      <c r="G26" s="4" t="s">
        <v>14</v>
      </c>
      <c r="H26" s="4" t="s">
        <v>14</v>
      </c>
    </row>
    <row r="27" spans="1:8" ht="39.950000000000003" customHeight="1" x14ac:dyDescent="0.25">
      <c r="A27" s="2" t="s">
        <v>22</v>
      </c>
      <c r="B27" s="3">
        <v>20</v>
      </c>
      <c r="C27" s="2" t="s">
        <v>66</v>
      </c>
      <c r="D27" s="4"/>
      <c r="E27" s="2" t="str">
        <f t="shared" si="0"/>
        <v/>
      </c>
      <c r="F27" s="4" t="s">
        <v>14</v>
      </c>
      <c r="G27" s="4" t="s">
        <v>14</v>
      </c>
      <c r="H27" s="4" t="s">
        <v>14</v>
      </c>
    </row>
  </sheetData>
  <mergeCells count="8">
    <mergeCell ref="C5:D5"/>
    <mergeCell ref="A5:B5"/>
    <mergeCell ref="E5:F5"/>
    <mergeCell ref="A1:H1"/>
    <mergeCell ref="C4:D4"/>
    <mergeCell ref="A4:B4"/>
    <mergeCell ref="E4:F4"/>
    <mergeCell ref="A2:H2"/>
  </mergeCells>
  <conditionalFormatting sqref="D8:D27">
    <cfRule type="cellIs" dxfId="2" priority="1" operator="equal">
      <formula>"Kunnossa"</formula>
    </cfRule>
    <cfRule type="cellIs" dxfId="1" priority="2" operator="equal">
      <formula>"Osittain kunnossa"</formula>
    </cfRule>
    <cfRule type="cellIs" dxfId="0" priority="3" operator="equal">
      <formula>"Kehitettävä heti"</formula>
    </cfRule>
  </conditionalFormatting>
  <dataValidations count="1">
    <dataValidation type="list" allowBlank="1" sqref="D8:D27" xr:uid="{00000000-0002-0000-0000-000000000000}">
      <formula1>"Kunnossa,Osittain kunnossa,Kehitettävä heti"</formula1>
    </dataValidation>
  </dataValidations>
  <pageMargins left="0.7" right="0.7" top="0.75" bottom="0.75" header="0.3" footer="0.3"/>
  <drawing r:id="rId1"/>
  <legacy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6"/>
  <sheetViews>
    <sheetView showGridLines="0" workbookViewId="0">
      <selection activeCell="L20" sqref="L20"/>
    </sheetView>
  </sheetViews>
  <sheetFormatPr defaultRowHeight="15" x14ac:dyDescent="0.25"/>
  <cols>
    <col min="1" max="1" width="24" customWidth="1"/>
    <col min="2" max="5" width="14" customWidth="1"/>
    <col min="6" max="6" width="25.7109375" customWidth="1"/>
  </cols>
  <sheetData>
    <row r="1" spans="1:6" ht="23.25" x14ac:dyDescent="0.35">
      <c r="A1" s="34" t="s">
        <v>24</v>
      </c>
      <c r="B1" s="32"/>
      <c r="C1" s="32"/>
      <c r="D1" s="32"/>
      <c r="E1" s="32"/>
      <c r="F1" s="32"/>
    </row>
    <row r="2" spans="1:6" x14ac:dyDescent="0.25">
      <c r="A2" s="31" t="s">
        <v>25</v>
      </c>
      <c r="B2" s="32"/>
      <c r="C2" s="32"/>
      <c r="D2" s="32"/>
      <c r="E2" s="32"/>
      <c r="F2" s="32"/>
    </row>
    <row r="4" spans="1:6" x14ac:dyDescent="0.25">
      <c r="A4" s="30" t="s">
        <v>26</v>
      </c>
      <c r="B4" s="19"/>
      <c r="C4" s="29" t="s">
        <v>27</v>
      </c>
      <c r="D4" s="19"/>
      <c r="E4" s="33" t="s">
        <v>28</v>
      </c>
      <c r="F4" s="19"/>
    </row>
    <row r="5" spans="1:6" x14ac:dyDescent="0.25">
      <c r="A5" s="35">
        <f>COUNTIF(Itsearviointi!D8:D27,"Kunnossa")</f>
        <v>0</v>
      </c>
      <c r="B5" s="19"/>
      <c r="C5" s="35">
        <f>COUNTIF(Itsearviointi!D8:D27,"Osittain kunnossa")</f>
        <v>0</v>
      </c>
      <c r="D5" s="19"/>
      <c r="E5" s="35">
        <f>COUNTIF(Itsearviointi!D8:D27,"Kehitettävä heti")</f>
        <v>0</v>
      </c>
      <c r="F5" s="19"/>
    </row>
    <row r="6" spans="1:6" x14ac:dyDescent="0.25">
      <c r="A6" s="19"/>
      <c r="B6" s="19"/>
      <c r="C6" s="19"/>
      <c r="D6" s="19"/>
      <c r="E6" s="19"/>
      <c r="F6" s="19"/>
    </row>
    <row r="8" spans="1:6" x14ac:dyDescent="0.25">
      <c r="A8" s="27" t="s">
        <v>29</v>
      </c>
      <c r="B8" s="19"/>
      <c r="C8" s="26" t="s">
        <v>69</v>
      </c>
      <c r="D8" s="19"/>
      <c r="E8" s="19"/>
      <c r="F8" s="19"/>
    </row>
    <row r="9" spans="1:6" x14ac:dyDescent="0.25">
      <c r="A9" s="28" t="str">
        <f>IF(COUNTA(Itsearviointi!D8:D27)=0,"",AVERAGE(Itsearviointi!E8:E27)/2)</f>
        <v/>
      </c>
      <c r="B9" s="19"/>
      <c r="C9" s="19"/>
      <c r="D9" s="19"/>
      <c r="E9" s="19"/>
      <c r="F9" s="19"/>
    </row>
    <row r="10" spans="1:6" x14ac:dyDescent="0.25">
      <c r="A10" s="19"/>
      <c r="B10" s="19"/>
      <c r="C10" s="19"/>
      <c r="D10" s="19"/>
      <c r="E10" s="19"/>
      <c r="F10" s="19"/>
    </row>
    <row r="12" spans="1:6" x14ac:dyDescent="0.25">
      <c r="A12" s="5" t="s">
        <v>30</v>
      </c>
    </row>
    <row r="13" spans="1:6" x14ac:dyDescent="0.25">
      <c r="A13" s="1" t="s">
        <v>5</v>
      </c>
      <c r="B13" s="1" t="s">
        <v>26</v>
      </c>
      <c r="C13" s="1" t="s">
        <v>31</v>
      </c>
      <c r="D13" s="1" t="s">
        <v>28</v>
      </c>
      <c r="E13" s="1" t="s">
        <v>32</v>
      </c>
      <c r="F13" s="1" t="s">
        <v>33</v>
      </c>
    </row>
    <row r="14" spans="1:6" ht="30" customHeight="1" x14ac:dyDescent="0.25">
      <c r="A14" s="6" t="s">
        <v>12</v>
      </c>
      <c r="B14" s="6">
        <f>COUNTIFS(Itsearviointi!A$8:A$27,$A14,Itsearviointi!D$8:D$27,"Kunnossa")</f>
        <v>0</v>
      </c>
      <c r="C14" s="6">
        <f>COUNTIFS(Itsearviointi!A$8:A$27,$A14,Itsearviointi!D$8:D$27,"Osittain kunnossa")</f>
        <v>0</v>
      </c>
      <c r="D14" s="6">
        <f>COUNTIFS(Itsearviointi!A$8:A$27,$A14,Itsearviointi!D$8:D$27,"Kehitettävä heti")</f>
        <v>0</v>
      </c>
      <c r="E14" s="7">
        <f>SUMIFS(Itsearviointi!E$8:E$27,Itsearviointi!A$8:A$27,$A14)/10</f>
        <v>0</v>
      </c>
      <c r="F14" s="6" t="str">
        <f>IF(D14&gt;=2,"Nosta johdon agendalle",IF(C14&gt;=2,"Täsmennä vastuut ja aikataulut","Pidä yllä"))</f>
        <v>Pidä yllä</v>
      </c>
    </row>
    <row r="15" spans="1:6" ht="30" customHeight="1" x14ac:dyDescent="0.25">
      <c r="A15" s="6" t="s">
        <v>17</v>
      </c>
      <c r="B15" s="6">
        <f>COUNTIFS(Itsearviointi!A$8:A$27,$A15,Itsearviointi!D$8:D$27,"Kunnossa")</f>
        <v>0</v>
      </c>
      <c r="C15" s="6">
        <f>COUNTIFS(Itsearviointi!A$8:A$27,$A15,Itsearviointi!D$8:D$27,"Osittain kunnossa")</f>
        <v>0</v>
      </c>
      <c r="D15" s="6">
        <f>COUNTIFS(Itsearviointi!A$8:A$27,$A15,Itsearviointi!D$8:D$27,"Kehitettävä heti")</f>
        <v>0</v>
      </c>
      <c r="E15" s="7">
        <f>SUMIFS(Itsearviointi!E$8:E$27,Itsearviointi!A$8:A$27,$A15)/10</f>
        <v>0</v>
      </c>
      <c r="F15" s="6" t="str">
        <f>IF(D15&gt;=2,"Nosta johdon agendalle",IF(C15&gt;=2,"Täsmennä vastuut ja aikataulut","Pidä yllä"))</f>
        <v>Pidä yllä</v>
      </c>
    </row>
    <row r="16" spans="1:6" ht="30" customHeight="1" x14ac:dyDescent="0.25">
      <c r="A16" s="6" t="s">
        <v>21</v>
      </c>
      <c r="B16" s="6">
        <f>COUNTIFS(Itsearviointi!A$8:A$27,$A16,Itsearviointi!D$8:D$27,"Kunnossa")</f>
        <v>0</v>
      </c>
      <c r="C16" s="6">
        <f>COUNTIFS(Itsearviointi!A$8:A$27,$A16,Itsearviointi!D$8:D$27,"Osittain kunnossa")</f>
        <v>0</v>
      </c>
      <c r="D16" s="6">
        <f>COUNTIFS(Itsearviointi!A$8:A$27,$A16,Itsearviointi!D$8:D$27,"Kehitettävä heti")</f>
        <v>0</v>
      </c>
      <c r="E16" s="7">
        <f>SUMIFS(Itsearviointi!E$8:E$27,Itsearviointi!A$8:A$27,$A16)/10</f>
        <v>0</v>
      </c>
      <c r="F16" s="6" t="str">
        <f>IF(D16&gt;=2,"Nosta johdon agendalle",IF(C16&gt;=2,"Täsmennä vastuut ja aikataulut","Pidä yllä"))</f>
        <v>Pidä yllä</v>
      </c>
    </row>
    <row r="17" spans="1:6" ht="30" customHeight="1" x14ac:dyDescent="0.25">
      <c r="A17" s="6" t="s">
        <v>22</v>
      </c>
      <c r="B17" s="6">
        <f>COUNTIFS(Itsearviointi!A$8:A$27,$A17,Itsearviointi!D$8:D$27,"Kunnossa")</f>
        <v>0</v>
      </c>
      <c r="C17" s="6">
        <f>COUNTIFS(Itsearviointi!A$8:A$27,$A17,Itsearviointi!D$8:D$27,"Osittain kunnossa")</f>
        <v>0</v>
      </c>
      <c r="D17" s="6">
        <f>COUNTIFS(Itsearviointi!A$8:A$27,$A17,Itsearviointi!D$8:D$27,"Kehitettävä heti")</f>
        <v>0</v>
      </c>
      <c r="E17" s="7">
        <f>SUMIFS(Itsearviointi!E$8:E$27,Itsearviointi!A$8:A$27,$A17)/10</f>
        <v>0</v>
      </c>
      <c r="F17" s="6" t="str">
        <f>IF(D17&gt;=2,"Nosta johdon agendalle",IF(C17&gt;=2,"Täsmennä vastuut ja aikataulut","Pidä yllä"))</f>
        <v>Pidä yllä</v>
      </c>
    </row>
    <row r="20" spans="1:6" x14ac:dyDescent="0.25">
      <c r="A20" s="5" t="s">
        <v>34</v>
      </c>
    </row>
    <row r="21" spans="1:6" x14ac:dyDescent="0.25">
      <c r="A21" s="8" t="s">
        <v>6</v>
      </c>
      <c r="B21" s="8" t="s">
        <v>7</v>
      </c>
      <c r="C21" s="13" t="s">
        <v>46</v>
      </c>
      <c r="D21" s="8" t="s">
        <v>10</v>
      </c>
    </row>
    <row r="22" spans="1:6" ht="33.950000000000003" customHeight="1" x14ac:dyDescent="0.25">
      <c r="A22" s="6" t="str">
        <f ca="1">IFERROR(INDEX(Itsearviointi!$B$8:$B$27,_xludf.AGGREGATE(15,6,(ROW(Itsearviointi!$D$8:$D$27)-ROW(Itsearviointi!$D$8)+1)/(Itsearviointi!$D$8:$D$27="Kehitettävä heti"),ROWS($A$22:A22))),"")</f>
        <v/>
      </c>
      <c r="B22" s="6" t="str">
        <f ca="1">IF($A22="","",INDEX(Itsearviointi!$C$8:$C$27,_xludf.AGGREGATE(15,6,(ROW(Itsearviointi!$D$8:$D$27)-ROW(Itsearviointi!$D$8)+1)/(Itsearviointi!$D$8:$D$27="Kehitettävä heti"),ROWS($A$22:A22))))</f>
        <v/>
      </c>
      <c r="C22" s="6" t="str">
        <f ca="1">IF($A22="","",INDEX(Itsearviointi!$F$8:$F$27,_xludf.AGGREGATE(15,6,(ROW(Itsearviointi!$D$8:$D$27)-ROW(Itsearviointi!$D$8)+1)/(Itsearviointi!$D$8:$D$27="Kehitettävä heti"),ROWS($A$22:A22))))</f>
        <v/>
      </c>
      <c r="D22" s="6" t="str">
        <f ca="1">IF($A22="","",INDEX(Itsearviointi!$G$8:$G$27,_xludf.AGGREGATE(15,6,(ROW(Itsearviointi!$D$8:$D$27)-ROW(Itsearviointi!$D$8)+1)/(Itsearviointi!$D$8:$D$27="Kehitettävä heti"),ROWS($A$22:A22))))</f>
        <v/>
      </c>
    </row>
    <row r="23" spans="1:6" ht="33.950000000000003" customHeight="1" x14ac:dyDescent="0.25">
      <c r="A23" s="6" t="str">
        <f ca="1">IFERROR(INDEX(Itsearviointi!$B$8:$B$27,_xludf.AGGREGATE(15,6,(ROW(Itsearviointi!$D$8:$D$27)-ROW(Itsearviointi!$D$8)+1)/(Itsearviointi!$D$8:$D$27="Kehitettävä heti"),ROWS($A$22:A23))),"")</f>
        <v/>
      </c>
      <c r="B23" s="6" t="str">
        <f ca="1">IF($A23="","",INDEX(Itsearviointi!$C$8:$C$27,_xludf.AGGREGATE(15,6,(ROW(Itsearviointi!$D$8:$D$27)-ROW(Itsearviointi!$D$8)+1)/(Itsearviointi!$D$8:$D$27="Kehitettävä heti"),ROWS($A$22:A23))))</f>
        <v/>
      </c>
      <c r="C23" s="6" t="str">
        <f ca="1">IF($A23="","",INDEX(Itsearviointi!$F$8:$F$27,_xludf.AGGREGATE(15,6,(ROW(Itsearviointi!$D$8:$D$27)-ROW(Itsearviointi!$D$8)+1)/(Itsearviointi!$D$8:$D$27="Kehitettävä heti"),ROWS($A$22:A23))))</f>
        <v/>
      </c>
      <c r="D23" s="6" t="str">
        <f ca="1">IF($A23="","",INDEX(Itsearviointi!$G$8:$G$27,_xludf.AGGREGATE(15,6,(ROW(Itsearviointi!$D$8:$D$27)-ROW(Itsearviointi!$D$8)+1)/(Itsearviointi!$D$8:$D$27="Kehitettävä heti"),ROWS($A$22:A23))))</f>
        <v/>
      </c>
    </row>
    <row r="24" spans="1:6" ht="33.950000000000003" customHeight="1" x14ac:dyDescent="0.25">
      <c r="A24" s="6" t="str">
        <f ca="1">IFERROR(INDEX(Itsearviointi!$B$8:$B$27,_xludf.AGGREGATE(15,6,(ROW(Itsearviointi!$D$8:$D$27)-ROW(Itsearviointi!$D$8)+1)/(Itsearviointi!$D$8:$D$27="Kehitettävä heti"),ROWS($A$22:A24))),"")</f>
        <v/>
      </c>
      <c r="B24" s="6" t="str">
        <f ca="1">IF($A24="","",INDEX(Itsearviointi!$C$8:$C$27,_xludf.AGGREGATE(15,6,(ROW(Itsearviointi!$D$8:$D$27)-ROW(Itsearviointi!$D$8)+1)/(Itsearviointi!$D$8:$D$27="Kehitettävä heti"),ROWS($A$22:A24))))</f>
        <v/>
      </c>
      <c r="C24" s="6" t="str">
        <f ca="1">IF($A24="","",INDEX(Itsearviointi!$F$8:$F$27,_xludf.AGGREGATE(15,6,(ROW(Itsearviointi!$D$8:$D$27)-ROW(Itsearviointi!$D$8)+1)/(Itsearviointi!$D$8:$D$27="Kehitettävä heti"),ROWS($A$22:A24))))</f>
        <v/>
      </c>
      <c r="D24" s="6" t="str">
        <f ca="1">IF($A24="","",INDEX(Itsearviointi!$G$8:$G$27,_xludf.AGGREGATE(15,6,(ROW(Itsearviointi!$D$8:$D$27)-ROW(Itsearviointi!$D$8)+1)/(Itsearviointi!$D$8:$D$27="Kehitettävä heti"),ROWS($A$22:A24))))</f>
        <v/>
      </c>
    </row>
    <row r="25" spans="1:6" ht="33.950000000000003" customHeight="1" x14ac:dyDescent="0.25">
      <c r="A25" s="6" t="str">
        <f ca="1">IFERROR(INDEX(Itsearviointi!$B$8:$B$27,_xludf.AGGREGATE(15,6,(ROW(Itsearviointi!$D$8:$D$27)-ROW(Itsearviointi!$D$8)+1)/(Itsearviointi!$D$8:$D$27="Kehitettävä heti"),ROWS($A$22:A25))),"")</f>
        <v/>
      </c>
      <c r="B25" s="6" t="str">
        <f ca="1">IF($A25="","",INDEX(Itsearviointi!$C$8:$C$27,_xludf.AGGREGATE(15,6,(ROW(Itsearviointi!$D$8:$D$27)-ROW(Itsearviointi!$D$8)+1)/(Itsearviointi!$D$8:$D$27="Kehitettävä heti"),ROWS($A$22:A25))))</f>
        <v/>
      </c>
      <c r="C25" s="6" t="str">
        <f ca="1">IF($A25="","",INDEX(Itsearviointi!$F$8:$F$27,_xludf.AGGREGATE(15,6,(ROW(Itsearviointi!$D$8:$D$27)-ROW(Itsearviointi!$D$8)+1)/(Itsearviointi!$D$8:$D$27="Kehitettävä heti"),ROWS($A$22:A25))))</f>
        <v/>
      </c>
      <c r="D25" s="6" t="str">
        <f ca="1">IF($A25="","",INDEX(Itsearviointi!$G$8:$G$27,_xludf.AGGREGATE(15,6,(ROW(Itsearviointi!$D$8:$D$27)-ROW(Itsearviointi!$D$8)+1)/(Itsearviointi!$D$8:$D$27="Kehitettävä heti"),ROWS($A$22:A25))))</f>
        <v/>
      </c>
    </row>
    <row r="26" spans="1:6" ht="33.950000000000003" customHeight="1" x14ac:dyDescent="0.25">
      <c r="A26" s="6" t="str">
        <f ca="1">IFERROR(INDEX(Itsearviointi!$B$8:$B$27,_xludf.AGGREGATE(15,6,(ROW(Itsearviointi!$D$8:$D$27)-ROW(Itsearviointi!$D$8)+1)/(Itsearviointi!$D$8:$D$27="Kehitettävä heti"),ROWS($A$22:A26))),"")</f>
        <v/>
      </c>
      <c r="B26" s="6" t="str">
        <f ca="1">IF($A26="","",INDEX(Itsearviointi!$C$8:$C$27,_xludf.AGGREGATE(15,6,(ROW(Itsearviointi!$D$8:$D$27)-ROW(Itsearviointi!$D$8)+1)/(Itsearviointi!$D$8:$D$27="Kehitettävä heti"),ROWS($A$22:A26))))</f>
        <v/>
      </c>
      <c r="C26" s="6" t="str">
        <f ca="1">IF($A26="","",INDEX(Itsearviointi!$F$8:$F$27,_xludf.AGGREGATE(15,6,(ROW(Itsearviointi!$D$8:$D$27)-ROW(Itsearviointi!$D$8)+1)/(Itsearviointi!$D$8:$D$27="Kehitettävä heti"),ROWS($A$22:A26))))</f>
        <v/>
      </c>
      <c r="D26" s="6" t="str">
        <f ca="1">IF($A26="","",INDEX(Itsearviointi!$G$8:$G$27,_xludf.AGGREGATE(15,6,(ROW(Itsearviointi!$D$8:$D$27)-ROW(Itsearviointi!$D$8)+1)/(Itsearviointi!$D$8:$D$27="Kehitettävä heti"),ROWS($A$22:A26))))</f>
        <v/>
      </c>
    </row>
  </sheetData>
  <mergeCells count="11">
    <mergeCell ref="A2:F2"/>
    <mergeCell ref="E4:F4"/>
    <mergeCell ref="A1:F1"/>
    <mergeCell ref="C5:D6"/>
    <mergeCell ref="A5:B6"/>
    <mergeCell ref="E5:F6"/>
    <mergeCell ref="C8:F10"/>
    <mergeCell ref="A8:B8"/>
    <mergeCell ref="A9:B10"/>
    <mergeCell ref="C4:D4"/>
    <mergeCell ref="A4:B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2"/>
  <sheetViews>
    <sheetView showGridLines="0" topLeftCell="A3" workbookViewId="0">
      <selection activeCell="L7" sqref="L7"/>
    </sheetView>
  </sheetViews>
  <sheetFormatPr defaultRowHeight="15" x14ac:dyDescent="0.25"/>
  <cols>
    <col min="1" max="1" width="20" customWidth="1"/>
    <col min="2" max="2" width="43.28515625" customWidth="1"/>
    <col min="3" max="5" width="22" customWidth="1"/>
  </cols>
  <sheetData>
    <row r="1" spans="1:5" ht="23.25" x14ac:dyDescent="0.35">
      <c r="A1" s="34" t="s">
        <v>35</v>
      </c>
      <c r="B1" s="32"/>
      <c r="C1" s="32"/>
      <c r="D1" s="32"/>
      <c r="E1" s="32"/>
    </row>
    <row r="2" spans="1:5" x14ac:dyDescent="0.25">
      <c r="A2" s="31" t="s">
        <v>55</v>
      </c>
      <c r="B2" s="32"/>
      <c r="C2" s="32"/>
      <c r="D2" s="32"/>
      <c r="E2" s="32"/>
    </row>
    <row r="4" spans="1:5" x14ac:dyDescent="0.25">
      <c r="A4" s="37" t="s">
        <v>36</v>
      </c>
      <c r="B4" s="19"/>
      <c r="C4" s="37" t="s">
        <v>37</v>
      </c>
      <c r="D4" s="19"/>
      <c r="E4" s="19"/>
    </row>
    <row r="5" spans="1:5" x14ac:dyDescent="0.25">
      <c r="A5" s="36" t="s">
        <v>38</v>
      </c>
      <c r="B5" s="19"/>
      <c r="C5" s="36" t="s">
        <v>39</v>
      </c>
      <c r="D5" s="19"/>
      <c r="E5" s="19"/>
    </row>
    <row r="6" spans="1:5" x14ac:dyDescent="0.25">
      <c r="A6" s="19"/>
      <c r="B6" s="19"/>
      <c r="C6" s="19"/>
      <c r="D6" s="19"/>
      <c r="E6" s="19"/>
    </row>
    <row r="7" spans="1:5" x14ac:dyDescent="0.25">
      <c r="A7" s="19"/>
      <c r="B7" s="19"/>
      <c r="C7" s="19"/>
      <c r="D7" s="19"/>
      <c r="E7" s="19"/>
    </row>
    <row r="8" spans="1:5" ht="69.75" customHeight="1" x14ac:dyDescent="0.25">
      <c r="A8" s="19"/>
      <c r="B8" s="19"/>
      <c r="C8" s="19"/>
      <c r="D8" s="19"/>
      <c r="E8" s="19"/>
    </row>
    <row r="10" spans="1:5" x14ac:dyDescent="0.25">
      <c r="A10" s="37" t="s">
        <v>40</v>
      </c>
      <c r="B10" s="19"/>
      <c r="C10" s="37" t="s">
        <v>41</v>
      </c>
      <c r="D10" s="19"/>
      <c r="E10" s="19"/>
    </row>
    <row r="11" spans="1:5" x14ac:dyDescent="0.25">
      <c r="A11" s="36" t="s">
        <v>42</v>
      </c>
      <c r="B11" s="19"/>
      <c r="C11" s="36" t="s">
        <v>43</v>
      </c>
      <c r="D11" s="19"/>
      <c r="E11" s="19"/>
    </row>
    <row r="12" spans="1:5" x14ac:dyDescent="0.25">
      <c r="A12" s="19"/>
      <c r="B12" s="19"/>
      <c r="C12" s="19"/>
      <c r="D12" s="19"/>
      <c r="E12" s="19"/>
    </row>
    <row r="13" spans="1:5" x14ac:dyDescent="0.25">
      <c r="A13" s="19"/>
      <c r="B13" s="19"/>
      <c r="C13" s="19"/>
      <c r="D13" s="19"/>
      <c r="E13" s="19"/>
    </row>
    <row r="14" spans="1:5" ht="64.5" customHeight="1" x14ac:dyDescent="0.25">
      <c r="A14" s="19"/>
      <c r="B14" s="19"/>
      <c r="C14" s="19"/>
      <c r="D14" s="19"/>
      <c r="E14" s="19"/>
    </row>
    <row r="16" spans="1:5" x14ac:dyDescent="0.25">
      <c r="A16" s="8" t="s">
        <v>44</v>
      </c>
      <c r="B16" s="8" t="s">
        <v>45</v>
      </c>
      <c r="C16" s="8" t="s">
        <v>46</v>
      </c>
      <c r="D16" s="8" t="s">
        <v>10</v>
      </c>
      <c r="E16" s="8" t="s">
        <v>47</v>
      </c>
    </row>
    <row r="17" spans="1:5" ht="26.1" customHeight="1" x14ac:dyDescent="0.25">
      <c r="A17" s="9"/>
      <c r="B17" s="9"/>
      <c r="C17" s="9"/>
      <c r="D17" s="9"/>
      <c r="E17" s="9"/>
    </row>
    <row r="18" spans="1:5" ht="26.1" customHeight="1" x14ac:dyDescent="0.25">
      <c r="A18" s="9"/>
      <c r="B18" s="9"/>
      <c r="C18" s="9"/>
      <c r="D18" s="9"/>
      <c r="E18" s="9"/>
    </row>
    <row r="19" spans="1:5" ht="26.1" customHeight="1" x14ac:dyDescent="0.25">
      <c r="A19" s="9"/>
      <c r="B19" s="9"/>
      <c r="C19" s="9"/>
      <c r="D19" s="9"/>
      <c r="E19" s="9"/>
    </row>
    <row r="20" spans="1:5" ht="26.1" customHeight="1" x14ac:dyDescent="0.25">
      <c r="A20" s="9"/>
      <c r="B20" s="9"/>
      <c r="C20" s="9"/>
      <c r="D20" s="9"/>
      <c r="E20" s="9"/>
    </row>
    <row r="21" spans="1:5" ht="26.1" customHeight="1" x14ac:dyDescent="0.25">
      <c r="A21" s="9"/>
      <c r="B21" s="9"/>
      <c r="C21" s="9"/>
      <c r="D21" s="9"/>
      <c r="E21" s="9"/>
    </row>
    <row r="22" spans="1:5" ht="26.1" customHeight="1" x14ac:dyDescent="0.25">
      <c r="A22" s="9"/>
      <c r="B22" s="9"/>
      <c r="C22" s="9"/>
      <c r="D22" s="9"/>
      <c r="E22" s="9"/>
    </row>
  </sheetData>
  <mergeCells count="10">
    <mergeCell ref="A1:E1"/>
    <mergeCell ref="C11:E14"/>
    <mergeCell ref="C10:E10"/>
    <mergeCell ref="A4:B4"/>
    <mergeCell ref="A11:B14"/>
    <mergeCell ref="A2:E2"/>
    <mergeCell ref="A5:B8"/>
    <mergeCell ref="A10:B10"/>
    <mergeCell ref="C5:E8"/>
    <mergeCell ref="C4:E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3"/>
  <sheetViews>
    <sheetView showGridLines="0" workbookViewId="0">
      <selection activeCell="I19" sqref="I19"/>
    </sheetView>
  </sheetViews>
  <sheetFormatPr defaultRowHeight="15" x14ac:dyDescent="0.25"/>
  <cols>
    <col min="1" max="1" width="121.140625" customWidth="1"/>
  </cols>
  <sheetData>
    <row r="1" spans="1:1" ht="21" x14ac:dyDescent="0.35">
      <c r="A1" s="10" t="s">
        <v>48</v>
      </c>
    </row>
    <row r="3" spans="1:1" ht="24" customHeight="1" x14ac:dyDescent="0.25">
      <c r="A3" s="11" t="s">
        <v>49</v>
      </c>
    </row>
    <row r="4" spans="1:1" ht="19.5" customHeight="1" x14ac:dyDescent="0.25">
      <c r="A4" s="11" t="s">
        <v>53</v>
      </c>
    </row>
    <row r="5" spans="1:1" ht="39" customHeight="1" x14ac:dyDescent="0.25">
      <c r="A5" s="11" t="s">
        <v>50</v>
      </c>
    </row>
    <row r="6" spans="1:1" ht="24" customHeight="1" x14ac:dyDescent="0.25">
      <c r="A6" s="11" t="s">
        <v>54</v>
      </c>
    </row>
    <row r="7" spans="1:1" ht="24" customHeight="1" x14ac:dyDescent="0.25">
      <c r="A7" s="11" t="s">
        <v>51</v>
      </c>
    </row>
    <row r="10" spans="1:1" ht="90" x14ac:dyDescent="0.25">
      <c r="A10" s="15" t="s">
        <v>56</v>
      </c>
    </row>
    <row r="11" spans="1:1" x14ac:dyDescent="0.25">
      <c r="A11" s="14"/>
    </row>
    <row r="12" spans="1:1" x14ac:dyDescent="0.25">
      <c r="A12" s="14"/>
    </row>
    <row r="13" spans="1:1" x14ac:dyDescent="0.25">
      <c r="A13" s="1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4</vt:i4>
      </vt:variant>
    </vt:vector>
  </HeadingPairs>
  <TitlesOfParts>
    <vt:vector size="4" baseType="lpstr">
      <vt:lpstr>Itsearviointi</vt:lpstr>
      <vt:lpstr>Strateginen yhteenveto</vt:lpstr>
      <vt:lpstr>Strategiatyökalu</vt:lpstr>
      <vt:lpstr>Ohje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Alutoin Annina</dc:creator>
  <cp:lastModifiedBy>Alutoin Annina</cp:lastModifiedBy>
  <dcterms:created xsi:type="dcterms:W3CDTF">2026-03-16T09:01:41Z</dcterms:created>
  <dcterms:modified xsi:type="dcterms:W3CDTF">2026-03-16T16:44:54Z</dcterms:modified>
</cp:coreProperties>
</file>